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475" windowHeight="10995"/>
  </bookViews>
  <sheets>
    <sheet name="夫婦年収チェックシート" sheetId="1" r:id="rId1"/>
  </sheets>
  <definedNames>
    <definedName name="_xlnm._FilterDatabase" localSheetId="0" hidden="1">夫婦年収チェックシート!$B$3:$AH$42</definedName>
    <definedName name="_xlnm.Print_Area" localSheetId="0">夫婦年収チェックシート!$A$1:$D$47</definedName>
  </definedNames>
  <calcPr calcId="125725"/>
</workbook>
</file>

<file path=xl/calcChain.xml><?xml version="1.0" encoding="utf-8"?>
<calcChain xmlns="http://schemas.openxmlformats.org/spreadsheetml/2006/main">
  <c r="C1" i="1"/>
  <c r="AE33" l="1"/>
  <c r="AE29"/>
  <c r="AE28"/>
  <c r="AE24"/>
  <c r="AE23"/>
  <c r="AE22"/>
  <c r="AE21"/>
  <c r="AE20"/>
  <c r="AE13"/>
  <c r="AE12"/>
  <c r="AE11"/>
  <c r="AE7"/>
  <c r="AE32"/>
  <c r="AE31"/>
  <c r="AE30"/>
  <c r="AE27"/>
  <c r="AE26"/>
  <c r="AE25"/>
  <c r="AE19"/>
  <c r="AE18"/>
  <c r="AE17"/>
  <c r="AE16"/>
  <c r="AE15"/>
  <c r="AE14"/>
  <c r="AE10"/>
  <c r="AE9"/>
  <c r="AE8"/>
  <c r="AE6"/>
  <c r="AE5"/>
  <c r="AE4"/>
  <c r="AG41" l="1"/>
  <c r="AH41" s="1"/>
  <c r="D41" s="1"/>
  <c r="AG37"/>
  <c r="AH37" s="1"/>
  <c r="D37" s="1"/>
  <c r="AE34"/>
  <c r="D42" s="1"/>
  <c r="AG38"/>
  <c r="AH38" s="1"/>
  <c r="D38" s="1"/>
  <c r="AG39"/>
  <c r="AH39" s="1"/>
  <c r="D39" s="1"/>
  <c r="AG40"/>
  <c r="AH40" s="1"/>
  <c r="D40" s="1"/>
  <c r="AG36"/>
  <c r="AH36" l="1"/>
  <c r="D36" s="1"/>
  <c r="C42"/>
</calcChain>
</file>

<file path=xl/sharedStrings.xml><?xml version="1.0" encoding="utf-8"?>
<sst xmlns="http://schemas.openxmlformats.org/spreadsheetml/2006/main" count="128" uniqueCount="61">
  <si>
    <t>(1)愛と絆</t>
  </si>
  <si>
    <t>(2)成長・進化</t>
  </si>
  <si>
    <t>(3)コミュニケーション</t>
  </si>
  <si>
    <t>(5)潜在意識</t>
  </si>
  <si>
    <t>(6)調和</t>
    <rPh sb="3" eb="5">
      <t>チョウワ</t>
    </rPh>
    <phoneticPr fontId="1"/>
  </si>
  <si>
    <t>・お金持ち夫婦の特徴</t>
    <rPh sb="2" eb="4">
      <t>カネモ</t>
    </rPh>
    <rPh sb="5" eb="7">
      <t>フウフ</t>
    </rPh>
    <phoneticPr fontId="1"/>
  </si>
  <si>
    <t>・貧乏夫婦の特徴</t>
    <rPh sb="1" eb="3">
      <t>ビンボウ</t>
    </rPh>
    <phoneticPr fontId="1"/>
  </si>
  <si>
    <t>分類</t>
    <rPh sb="0" eb="2">
      <t>ブンルイ</t>
    </rPh>
    <phoneticPr fontId="1"/>
  </si>
  <si>
    <t>夫も妻も愚痴や言い訳が多い</t>
    <rPh sb="0" eb="1">
      <t>オット</t>
    </rPh>
    <rPh sb="2" eb="3">
      <t>ツマ</t>
    </rPh>
    <rPh sb="4" eb="6">
      <t>グチ</t>
    </rPh>
    <phoneticPr fontId="1"/>
  </si>
  <si>
    <t>本業も副業も労働集約型の仕事をしている</t>
    <rPh sb="0" eb="2">
      <t>ホンギョウ</t>
    </rPh>
    <rPh sb="6" eb="11">
      <t>ロウドウシュウヤクガタ</t>
    </rPh>
    <rPh sb="12" eb="14">
      <t>シゴト</t>
    </rPh>
    <phoneticPr fontId="1"/>
  </si>
  <si>
    <t>同僚や近所と比較して「良い暮らし」をしたいと思う</t>
    <rPh sb="22" eb="23">
      <t>オモ</t>
    </rPh>
    <phoneticPr fontId="1"/>
  </si>
  <si>
    <t>出世して昇給することが一番大切だと思う</t>
    <rPh sb="0" eb="2">
      <t>シュッセ</t>
    </rPh>
    <rPh sb="4" eb="6">
      <t>ショウキュウ</t>
    </rPh>
    <rPh sb="11" eb="13">
      <t>イチバン</t>
    </rPh>
    <rPh sb="13" eb="15">
      <t>タイセツ</t>
    </rPh>
    <rPh sb="17" eb="18">
      <t>オモ</t>
    </rPh>
    <phoneticPr fontId="1"/>
  </si>
  <si>
    <t>どちらかというと、運が悪い方だと思う</t>
    <rPh sb="9" eb="10">
      <t>ウン</t>
    </rPh>
    <rPh sb="11" eb="12">
      <t>ワル</t>
    </rPh>
    <rPh sb="13" eb="14">
      <t>ホウ</t>
    </rPh>
    <rPh sb="16" eb="17">
      <t>オモ</t>
    </rPh>
    <phoneticPr fontId="1"/>
  </si>
  <si>
    <t>暮らしが良くならないのは、政治や社会が悪いからだと思う</t>
    <rPh sb="19" eb="20">
      <t>ワル</t>
    </rPh>
    <phoneticPr fontId="1"/>
  </si>
  <si>
    <t>①</t>
    <phoneticPr fontId="1"/>
  </si>
  <si>
    <t>②</t>
    <phoneticPr fontId="1"/>
  </si>
  <si>
    <t>③</t>
    <phoneticPr fontId="1"/>
  </si>
  <si>
    <t>(4)貢献・価値観</t>
    <rPh sb="6" eb="9">
      <t>カチカン</t>
    </rPh>
    <phoneticPr fontId="1"/>
  </si>
  <si>
    <t>はい</t>
    <phoneticPr fontId="1"/>
  </si>
  <si>
    <t>いいえ</t>
    <phoneticPr fontId="1"/>
  </si>
  <si>
    <t>お互いの成長</t>
    <rPh sb="1" eb="2">
      <t>タガ</t>
    </rPh>
    <rPh sb="4" eb="6">
      <t>セイチョウ</t>
    </rPh>
    <phoneticPr fontId="1"/>
  </si>
  <si>
    <t>貢献と価値観</t>
    <rPh sb="0" eb="2">
      <t>コウケン</t>
    </rPh>
    <rPh sb="3" eb="6">
      <t>カチカン</t>
    </rPh>
    <phoneticPr fontId="1"/>
  </si>
  <si>
    <t>潜在意識の使い方</t>
    <rPh sb="0" eb="4">
      <t>センザイイシキ</t>
    </rPh>
    <rPh sb="5" eb="6">
      <t>ツカ</t>
    </rPh>
    <rPh sb="7" eb="8">
      <t>カタ</t>
    </rPh>
    <phoneticPr fontId="1"/>
  </si>
  <si>
    <t>夫婦の調和</t>
    <rPh sb="0" eb="2">
      <t>フウフ</t>
    </rPh>
    <rPh sb="3" eb="5">
      <t>チョウワ</t>
    </rPh>
    <phoneticPr fontId="1"/>
  </si>
  <si>
    <t>項目別の傾向（良好か残念か）</t>
    <rPh sb="0" eb="3">
      <t>コウモクベツ</t>
    </rPh>
    <rPh sb="4" eb="6">
      <t>ケイコウ</t>
    </rPh>
    <rPh sb="7" eb="9">
      <t>リョウコウ</t>
    </rPh>
    <rPh sb="10" eb="12">
      <t>ザンネン</t>
    </rPh>
    <phoneticPr fontId="1"/>
  </si>
  <si>
    <t>選択欄</t>
    <rPh sb="0" eb="2">
      <t>センタク</t>
    </rPh>
    <rPh sb="2" eb="3">
      <t>ラン</t>
    </rPh>
    <phoneticPr fontId="1"/>
  </si>
  <si>
    <t>夫婦の愛情</t>
    <rPh sb="0" eb="2">
      <t>フウフ</t>
    </rPh>
    <rPh sb="3" eb="5">
      <t>アイジョウ</t>
    </rPh>
    <phoneticPr fontId="1"/>
  </si>
  <si>
    <t>判定</t>
    <rPh sb="0" eb="2">
      <t>ハンテイ</t>
    </rPh>
    <phoneticPr fontId="1"/>
  </si>
  <si>
    <t>あなたはどのような夫婦ですか？
あてはまるものは「はい」を選んでください</t>
    <rPh sb="9" eb="11">
      <t>フウフ</t>
    </rPh>
    <rPh sb="29" eb="30">
      <t>エラ</t>
    </rPh>
    <phoneticPr fontId="1"/>
  </si>
  <si>
    <t>夫婦でお互いに応援しあっている</t>
    <rPh sb="0" eb="2">
      <t>フウフ</t>
    </rPh>
    <rPh sb="4" eb="5">
      <t>タガ</t>
    </rPh>
    <phoneticPr fontId="1"/>
  </si>
  <si>
    <t>夫婦ともに幸せを感じ続けている</t>
    <rPh sb="0" eb="2">
      <t>フウフ</t>
    </rPh>
    <rPh sb="8" eb="9">
      <t>カン</t>
    </rPh>
    <rPh sb="10" eb="11">
      <t>ツヅ</t>
    </rPh>
    <phoneticPr fontId="1"/>
  </si>
  <si>
    <t>夫婦ともに互いに心と体のメンテナンスを怠っていない</t>
    <rPh sb="5" eb="6">
      <t>タガ</t>
    </rPh>
    <rPh sb="19" eb="20">
      <t>オコタ</t>
    </rPh>
    <phoneticPr fontId="1"/>
  </si>
  <si>
    <t>夫婦ともに、相手に何かを与えるより、もらう方が好き</t>
    <rPh sb="6" eb="8">
      <t>アイテ</t>
    </rPh>
    <rPh sb="21" eb="22">
      <t>ホウ</t>
    </rPh>
    <rPh sb="23" eb="24">
      <t>ス</t>
    </rPh>
    <phoneticPr fontId="1"/>
  </si>
  <si>
    <t>夫婦ともに互いに良い習慣が身についている</t>
    <rPh sb="5" eb="6">
      <t>タガ</t>
    </rPh>
    <phoneticPr fontId="1"/>
  </si>
  <si>
    <t>夫婦ともにお互いの時間を無駄にしない</t>
    <rPh sb="6" eb="7">
      <t>タガ</t>
    </rPh>
    <phoneticPr fontId="1"/>
  </si>
  <si>
    <t>夫婦ともに、欲しいものには迷わずにお金を使っている</t>
    <rPh sb="13" eb="14">
      <t>マヨ</t>
    </rPh>
    <phoneticPr fontId="1"/>
  </si>
  <si>
    <t>夫婦ともに相手のコミュニケーションの癖を理解している</t>
    <rPh sb="18" eb="19">
      <t>クセ</t>
    </rPh>
    <rPh sb="20" eb="22">
      <t>リカイ</t>
    </rPh>
    <phoneticPr fontId="1"/>
  </si>
  <si>
    <t>夫婦ともに相手が愛情を感じる勘所を知っている</t>
    <rPh sb="11" eb="12">
      <t>カン</t>
    </rPh>
    <rPh sb="14" eb="16">
      <t>カンドコロ</t>
    </rPh>
    <phoneticPr fontId="1"/>
  </si>
  <si>
    <t>夫婦ともに相手の特技・長所を伸ばし合っている</t>
    <rPh sb="5" eb="7">
      <t>アイテ</t>
    </rPh>
    <rPh sb="14" eb="15">
      <t>ノ</t>
    </rPh>
    <rPh sb="17" eb="18">
      <t>ア</t>
    </rPh>
    <phoneticPr fontId="1"/>
  </si>
  <si>
    <t>夫婦ともに相手の弱みを補完しあっている</t>
    <rPh sb="5" eb="7">
      <t>アイテ</t>
    </rPh>
    <phoneticPr fontId="1"/>
  </si>
  <si>
    <t>夫婦ともに前向きで肯定的な言葉を使っている</t>
    <rPh sb="5" eb="7">
      <t>マエム</t>
    </rPh>
    <rPh sb="9" eb="12">
      <t>コウテイテキ</t>
    </rPh>
    <rPh sb="13" eb="15">
      <t>コトバ</t>
    </rPh>
    <rPh sb="16" eb="17">
      <t>ツカ</t>
    </rPh>
    <phoneticPr fontId="1"/>
  </si>
  <si>
    <t>夫婦ともにミッションを言語化できている</t>
    <rPh sb="11" eb="14">
      <t>ゲンゴカ</t>
    </rPh>
    <phoneticPr fontId="1"/>
  </si>
  <si>
    <t>夫婦ともに相手に共感し、寄り添いあっている</t>
    <rPh sb="5" eb="7">
      <t>アイテ</t>
    </rPh>
    <rPh sb="8" eb="10">
      <t>キョウカン</t>
    </rPh>
    <rPh sb="12" eb="13">
      <t>ヨ</t>
    </rPh>
    <rPh sb="14" eb="15">
      <t>ソ</t>
    </rPh>
    <phoneticPr fontId="1"/>
  </si>
  <si>
    <t>夫婦ともに自分のビジョンを見える化している</t>
    <rPh sb="5" eb="7">
      <t>ジブン</t>
    </rPh>
    <rPh sb="13" eb="14">
      <t>ミ</t>
    </rPh>
    <phoneticPr fontId="1"/>
  </si>
  <si>
    <t>総合判定：とても強い⇒　年収2000万馬力</t>
    <rPh sb="0" eb="4">
      <t>ソウゴウハンテイ</t>
    </rPh>
    <rPh sb="8" eb="9">
      <t>ツヨ</t>
    </rPh>
    <rPh sb="12" eb="14">
      <t>ネンシュウ</t>
    </rPh>
    <rPh sb="18" eb="19">
      <t>マン</t>
    </rPh>
    <rPh sb="19" eb="21">
      <t>バリキ</t>
    </rPh>
    <phoneticPr fontId="1"/>
  </si>
  <si>
    <t>総合判定：強い⇒　年収1000万馬力</t>
    <rPh sb="0" eb="4">
      <t>ソウゴウハンテイ</t>
    </rPh>
    <rPh sb="5" eb="6">
      <t>ツヨ</t>
    </rPh>
    <rPh sb="9" eb="11">
      <t>ネンシュウ</t>
    </rPh>
    <rPh sb="15" eb="16">
      <t>マン</t>
    </rPh>
    <rPh sb="16" eb="18">
      <t>バリキ</t>
    </rPh>
    <phoneticPr fontId="1"/>
  </si>
  <si>
    <t>総合判定：弱い⇒　年収500万馬力</t>
    <rPh sb="0" eb="4">
      <t>ソウゴウハンテイ</t>
    </rPh>
    <rPh sb="5" eb="6">
      <t>ヨワ</t>
    </rPh>
    <rPh sb="9" eb="11">
      <t>ネンシュウ</t>
    </rPh>
    <rPh sb="14" eb="15">
      <t>マン</t>
    </rPh>
    <rPh sb="15" eb="17">
      <t>バリキ</t>
    </rPh>
    <phoneticPr fontId="1"/>
  </si>
  <si>
    <t>【総合判定】　　夫婦の絆は</t>
    <rPh sb="1" eb="3">
      <t>ソウゴウ</t>
    </rPh>
    <rPh sb="3" eb="5">
      <t>ハンテイ</t>
    </rPh>
    <rPh sb="8" eb="10">
      <t>フウフ</t>
    </rPh>
    <rPh sb="11" eb="12">
      <t>キズナ</t>
    </rPh>
    <phoneticPr fontId="1"/>
  </si>
  <si>
    <r>
      <rPr>
        <sz val="14"/>
        <color rgb="FF1A1A1A"/>
        <rFont val="ＭＳ Ｐゴシック"/>
        <family val="3"/>
        <charset val="128"/>
      </rPr>
      <t>チラシなどをチェックして、</t>
    </r>
    <r>
      <rPr>
        <sz val="14"/>
        <color rgb="FF1A1A1A"/>
        <rFont val="Segoe UI"/>
        <family val="2"/>
      </rPr>
      <t>1</t>
    </r>
    <r>
      <rPr>
        <sz val="14"/>
        <color rgb="FF1A1A1A"/>
        <rFont val="ＭＳ Ｐゴシック"/>
        <family val="3"/>
        <charset val="128"/>
      </rPr>
      <t>円でも安いお店で買い物をする</t>
    </r>
    <rPh sb="22" eb="23">
      <t>カ</t>
    </rPh>
    <rPh sb="24" eb="25">
      <t>モノ</t>
    </rPh>
    <phoneticPr fontId="1"/>
  </si>
  <si>
    <t>夫婦のコミュニケーション</t>
    <rPh sb="0" eb="2">
      <t>フウフ</t>
    </rPh>
    <phoneticPr fontId="2"/>
  </si>
  <si>
    <t>夫婦ともに常に自分の頭で考える癖をつけている</t>
    <phoneticPr fontId="1"/>
  </si>
  <si>
    <t>夫婦のどちらかが競馬やパチンコや宝くじなどが好き</t>
    <phoneticPr fontId="1"/>
  </si>
  <si>
    <t>いつも会話が絶えない夫婦だ</t>
    <phoneticPr fontId="1"/>
  </si>
  <si>
    <t>夫婦ともに社会に貢献する仕事をしている</t>
    <phoneticPr fontId="1"/>
  </si>
  <si>
    <t>直感が働く方の判断を尊重している</t>
    <phoneticPr fontId="1"/>
  </si>
  <si>
    <t>心の隙間を埋めるために、お金を使っている</t>
    <phoneticPr fontId="1"/>
  </si>
  <si>
    <t>夫婦ともに相手のビジョンを理解している</t>
    <phoneticPr fontId="1"/>
  </si>
  <si>
    <t>夫婦関係は、相手を支えるよりも自分が支えてもらうという関係</t>
    <phoneticPr fontId="1"/>
  </si>
  <si>
    <t>夫婦年収診断チェックシート</t>
    <rPh sb="0" eb="4">
      <t>フウフネンシュウ</t>
    </rPh>
    <rPh sb="4" eb="6">
      <t>シンダン</t>
    </rPh>
    <phoneticPr fontId="1"/>
  </si>
  <si>
    <t>©一般社団法人　お金のソムリエ協会</t>
    <rPh sb="1" eb="7">
      <t>イッパンシャダンホウジン</t>
    </rPh>
    <rPh sb="9" eb="10">
      <t>カネ</t>
    </rPh>
    <rPh sb="15" eb="17">
      <t>キョウカイ</t>
    </rPh>
    <phoneticPr fontId="1"/>
  </si>
  <si>
    <t>お名前：</t>
    <rPh sb="1" eb="3">
      <t>ナマエ</t>
    </rPh>
    <phoneticPr fontId="1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</si>
</sst>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1A1A1A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1A1A1A"/>
      <name val="ＭＳ Ｐゴシック"/>
      <family val="3"/>
      <charset val="128"/>
    </font>
    <font>
      <sz val="14"/>
      <color rgb="FF1A1A1A"/>
      <name val="Segoe UI"/>
      <family val="2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1A1A1A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tted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0" xfId="0" applyFont="1" applyAlignment="1">
      <alignment horizontal="left" vertical="center" indent="16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22"/>
    </xf>
    <xf numFmtId="0" fontId="6" fillId="0" borderId="2" xfId="0" applyFont="1" applyBorder="1" applyAlignment="1">
      <alignment horizontal="left" vertical="center" indent="18"/>
    </xf>
    <xf numFmtId="0" fontId="14" fillId="2" borderId="7" xfId="0" applyFont="1" applyFill="1" applyBorder="1" applyAlignment="1">
      <alignment horizontal="right"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9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1" fillId="0" borderId="1" xfId="0" applyFont="1" applyBorder="1">
      <alignment vertical="center"/>
    </xf>
    <xf numFmtId="0" fontId="10" fillId="0" borderId="0" xfId="0" applyFont="1" applyBorder="1" applyAlignment="1">
      <alignment horizontal="left" vertical="center" indent="9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>
      <alignment vertical="center"/>
    </xf>
    <xf numFmtId="0" fontId="0" fillId="0" borderId="10" xfId="0" applyBorder="1">
      <alignment vertical="center"/>
    </xf>
    <xf numFmtId="0" fontId="0" fillId="3" borderId="10" xfId="0" applyFill="1" applyBorder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>
      <alignment vertical="center"/>
    </xf>
    <xf numFmtId="0" fontId="4" fillId="0" borderId="14" xfId="0" applyFont="1" applyFill="1" applyBorder="1" applyProtection="1">
      <alignment vertical="center"/>
      <protection locked="0"/>
    </xf>
    <xf numFmtId="0" fontId="4" fillId="3" borderId="14" xfId="0" applyFont="1" applyFill="1" applyBorder="1" applyProtection="1">
      <alignment vertical="center"/>
      <protection locked="0"/>
    </xf>
    <xf numFmtId="0" fontId="4" fillId="3" borderId="15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0"/>
  <sheetViews>
    <sheetView showGridLines="0" tabSelected="1" workbookViewId="0">
      <selection activeCell="D4" sqref="D4"/>
    </sheetView>
  </sheetViews>
  <sheetFormatPr defaultRowHeight="13.5"/>
  <cols>
    <col min="1" max="1" width="5.375" style="9" customWidth="1"/>
    <col min="2" max="2" width="74.5" customWidth="1"/>
    <col min="3" max="3" width="10.25" customWidth="1"/>
    <col min="4" max="4" width="9.875" customWidth="1"/>
    <col min="31" max="31" width="0" style="18" hidden="1" customWidth="1"/>
    <col min="32" max="32" width="16.125" style="18" hidden="1" customWidth="1"/>
    <col min="33" max="33" width="17.5" style="18" hidden="1" customWidth="1"/>
    <col min="34" max="35" width="0" style="18" hidden="1" customWidth="1"/>
  </cols>
  <sheetData>
    <row r="1" spans="2:35" ht="23.25" customHeight="1">
      <c r="B1" s="23" t="s">
        <v>58</v>
      </c>
      <c r="C1" s="26">
        <f ca="1">NOW()</f>
        <v>43180.813237499999</v>
      </c>
      <c r="D1" s="25"/>
    </row>
    <row r="2" spans="2:35" ht="23.25" customHeight="1" thickBot="1">
      <c r="B2" s="27" t="s">
        <v>60</v>
      </c>
      <c r="C2" s="28"/>
      <c r="D2" s="32"/>
    </row>
    <row r="3" spans="2:35" ht="18" thickTop="1">
      <c r="B3" s="11" t="s">
        <v>28</v>
      </c>
      <c r="C3" s="29"/>
      <c r="D3" s="33" t="s">
        <v>25</v>
      </c>
      <c r="AH3" s="18" t="s">
        <v>7</v>
      </c>
    </row>
    <row r="4" spans="2:35" ht="18" customHeight="1">
      <c r="B4" s="10" t="s">
        <v>29</v>
      </c>
      <c r="C4" s="30"/>
      <c r="D4" s="34"/>
      <c r="AE4" s="19">
        <f>IF($D4="はい",1,0)</f>
        <v>0</v>
      </c>
      <c r="AF4" s="18">
        <v>1</v>
      </c>
      <c r="AG4" s="20" t="s">
        <v>5</v>
      </c>
      <c r="AH4" s="20" t="s">
        <v>0</v>
      </c>
      <c r="AI4" s="18" t="s">
        <v>14</v>
      </c>
    </row>
    <row r="5" spans="2:35" ht="18" customHeight="1">
      <c r="B5" s="12" t="s">
        <v>30</v>
      </c>
      <c r="C5" s="31"/>
      <c r="D5" s="35"/>
      <c r="AE5" s="19">
        <f>IF($D5="はい",1,0)</f>
        <v>0</v>
      </c>
      <c r="AF5" s="18">
        <v>1</v>
      </c>
      <c r="AG5" s="20" t="s">
        <v>5</v>
      </c>
      <c r="AH5" s="20" t="s">
        <v>0</v>
      </c>
      <c r="AI5" s="18" t="s">
        <v>15</v>
      </c>
    </row>
    <row r="6" spans="2:35" ht="18" customHeight="1">
      <c r="B6" s="10" t="s">
        <v>31</v>
      </c>
      <c r="C6" s="30"/>
      <c r="D6" s="34"/>
      <c r="AE6" s="19">
        <f>IF($D6="はい",1,0)</f>
        <v>0</v>
      </c>
      <c r="AF6" s="18">
        <v>1</v>
      </c>
      <c r="AG6" s="20" t="s">
        <v>5</v>
      </c>
      <c r="AH6" s="20" t="s">
        <v>0</v>
      </c>
      <c r="AI6" s="18" t="s">
        <v>16</v>
      </c>
    </row>
    <row r="7" spans="2:35" ht="18" customHeight="1">
      <c r="B7" s="12" t="s">
        <v>32</v>
      </c>
      <c r="C7" s="31"/>
      <c r="D7" s="35"/>
      <c r="AE7" s="19">
        <f>IF($D7="はい",-1,0)</f>
        <v>0</v>
      </c>
      <c r="AF7" s="18">
        <v>-1</v>
      </c>
      <c r="AG7" s="20" t="s">
        <v>6</v>
      </c>
      <c r="AH7" s="20" t="s">
        <v>0</v>
      </c>
    </row>
    <row r="8" spans="2:35" ht="18" customHeight="1">
      <c r="B8" s="10" t="s">
        <v>50</v>
      </c>
      <c r="C8" s="30"/>
      <c r="D8" s="34"/>
      <c r="AE8" s="19">
        <f>IF($D8="はい",1,0)</f>
        <v>0</v>
      </c>
      <c r="AF8" s="18">
        <v>1</v>
      </c>
      <c r="AG8" s="20" t="s">
        <v>5</v>
      </c>
      <c r="AH8" s="20" t="s">
        <v>1</v>
      </c>
      <c r="AI8" s="18" t="s">
        <v>14</v>
      </c>
    </row>
    <row r="9" spans="2:35" ht="18" customHeight="1">
      <c r="B9" s="12" t="s">
        <v>33</v>
      </c>
      <c r="C9" s="31"/>
      <c r="D9" s="35"/>
      <c r="AE9" s="19">
        <f>IF($D9="はい",1,0)</f>
        <v>0</v>
      </c>
      <c r="AF9" s="18">
        <v>1</v>
      </c>
      <c r="AG9" s="20" t="s">
        <v>5</v>
      </c>
      <c r="AH9" s="20" t="s">
        <v>1</v>
      </c>
      <c r="AI9" s="18" t="s">
        <v>15</v>
      </c>
    </row>
    <row r="10" spans="2:35" ht="18" customHeight="1">
      <c r="B10" s="10" t="s">
        <v>34</v>
      </c>
      <c r="C10" s="30"/>
      <c r="D10" s="34"/>
      <c r="AE10" s="19">
        <f>IF($D10="はい",1,0)</f>
        <v>0</v>
      </c>
      <c r="AF10" s="18">
        <v>1</v>
      </c>
      <c r="AG10" s="20" t="s">
        <v>5</v>
      </c>
      <c r="AH10" s="20" t="s">
        <v>1</v>
      </c>
      <c r="AI10" s="18" t="s">
        <v>16</v>
      </c>
    </row>
    <row r="11" spans="2:35" ht="18" customHeight="1">
      <c r="B11" s="12" t="s">
        <v>35</v>
      </c>
      <c r="C11" s="31"/>
      <c r="D11" s="35"/>
      <c r="AE11" s="19">
        <f>IF($D11="はい",-1,0)</f>
        <v>0</v>
      </c>
      <c r="AF11" s="18">
        <v>-1</v>
      </c>
      <c r="AG11" s="20" t="s">
        <v>6</v>
      </c>
      <c r="AH11" s="20" t="s">
        <v>1</v>
      </c>
    </row>
    <row r="12" spans="2:35" ht="18" customHeight="1">
      <c r="B12" s="10" t="s">
        <v>51</v>
      </c>
      <c r="C12" s="30"/>
      <c r="D12" s="34"/>
      <c r="AE12" s="19">
        <f>IF($D12="はい",-1,0)</f>
        <v>0</v>
      </c>
      <c r="AF12" s="18">
        <v>-1</v>
      </c>
      <c r="AG12" s="20" t="s">
        <v>6</v>
      </c>
      <c r="AH12" s="20" t="s">
        <v>1</v>
      </c>
    </row>
    <row r="13" spans="2:35" ht="18" customHeight="1">
      <c r="B13" s="12" t="s">
        <v>48</v>
      </c>
      <c r="C13" s="31"/>
      <c r="D13" s="35"/>
      <c r="AE13" s="19">
        <f>IF($D13="はい",-1,0)</f>
        <v>0</v>
      </c>
      <c r="AF13" s="18">
        <v>-1</v>
      </c>
      <c r="AG13" s="20" t="s">
        <v>6</v>
      </c>
      <c r="AH13" s="20" t="s">
        <v>1</v>
      </c>
    </row>
    <row r="14" spans="2:35" ht="18" customHeight="1">
      <c r="B14" s="10" t="s">
        <v>52</v>
      </c>
      <c r="C14" s="30"/>
      <c r="D14" s="34"/>
      <c r="AE14" s="19">
        <f>IF($D14="はい",1,0)</f>
        <v>0</v>
      </c>
      <c r="AF14" s="18">
        <v>1</v>
      </c>
      <c r="AG14" s="20" t="s">
        <v>5</v>
      </c>
      <c r="AH14" s="20" t="s">
        <v>2</v>
      </c>
      <c r="AI14" s="18" t="s">
        <v>14</v>
      </c>
    </row>
    <row r="15" spans="2:35" ht="18" customHeight="1">
      <c r="B15" s="12" t="s">
        <v>36</v>
      </c>
      <c r="C15" s="31"/>
      <c r="D15" s="35"/>
      <c r="AE15" s="19">
        <f>IF($D15="はい",1,0)</f>
        <v>0</v>
      </c>
      <c r="AF15" s="18">
        <v>1</v>
      </c>
      <c r="AG15" s="20" t="s">
        <v>5</v>
      </c>
      <c r="AH15" s="20" t="s">
        <v>2</v>
      </c>
      <c r="AI15" s="18" t="s">
        <v>15</v>
      </c>
    </row>
    <row r="16" spans="2:35" ht="18" customHeight="1">
      <c r="B16" s="10" t="s">
        <v>37</v>
      </c>
      <c r="C16" s="30"/>
      <c r="D16" s="34"/>
      <c r="AE16" s="19">
        <f>IF($D16="はい",1,0)</f>
        <v>0</v>
      </c>
      <c r="AF16" s="18">
        <v>1</v>
      </c>
      <c r="AG16" s="20" t="s">
        <v>5</v>
      </c>
      <c r="AH16" s="20" t="s">
        <v>2</v>
      </c>
      <c r="AI16" s="18" t="s">
        <v>16</v>
      </c>
    </row>
    <row r="17" spans="2:35" ht="18" customHeight="1">
      <c r="B17" s="12" t="s">
        <v>53</v>
      </c>
      <c r="C17" s="31"/>
      <c r="D17" s="35"/>
      <c r="AE17" s="19">
        <f>IF($D17="はい",1,0)</f>
        <v>0</v>
      </c>
      <c r="AF17" s="18">
        <v>1</v>
      </c>
      <c r="AG17" s="20" t="s">
        <v>5</v>
      </c>
      <c r="AH17" s="20" t="s">
        <v>17</v>
      </c>
      <c r="AI17" s="18" t="s">
        <v>14</v>
      </c>
    </row>
    <row r="18" spans="2:35" ht="18" customHeight="1">
      <c r="B18" s="10" t="s">
        <v>38</v>
      </c>
      <c r="C18" s="30"/>
      <c r="D18" s="34"/>
      <c r="AE18" s="19">
        <f>IF($D18="はい",1,0)</f>
        <v>0</v>
      </c>
      <c r="AF18" s="18">
        <v>1</v>
      </c>
      <c r="AG18" s="20" t="s">
        <v>5</v>
      </c>
      <c r="AH18" s="20" t="s">
        <v>17</v>
      </c>
      <c r="AI18" s="18" t="s">
        <v>15</v>
      </c>
    </row>
    <row r="19" spans="2:35" ht="18" customHeight="1">
      <c r="B19" s="12" t="s">
        <v>39</v>
      </c>
      <c r="C19" s="31"/>
      <c r="D19" s="35"/>
      <c r="AE19" s="19">
        <f>IF($D19="はい",1,0)</f>
        <v>0</v>
      </c>
      <c r="AF19" s="18">
        <v>1</v>
      </c>
      <c r="AG19" s="20" t="s">
        <v>5</v>
      </c>
      <c r="AH19" s="21" t="s">
        <v>17</v>
      </c>
      <c r="AI19" s="18" t="s">
        <v>16</v>
      </c>
    </row>
    <row r="20" spans="2:35" ht="18" customHeight="1">
      <c r="B20" s="10" t="s">
        <v>13</v>
      </c>
      <c r="C20" s="30"/>
      <c r="D20" s="34"/>
      <c r="AE20" s="19">
        <f>IF($D20="はい",-1,0)</f>
        <v>0</v>
      </c>
      <c r="AF20" s="18">
        <v>-1</v>
      </c>
      <c r="AG20" s="20" t="s">
        <v>6</v>
      </c>
      <c r="AH20" s="21" t="s">
        <v>17</v>
      </c>
    </row>
    <row r="21" spans="2:35" ht="18" customHeight="1">
      <c r="B21" s="12" t="s">
        <v>10</v>
      </c>
      <c r="C21" s="31"/>
      <c r="D21" s="35"/>
      <c r="AE21" s="19">
        <f>IF($D21="はい",-1,0)</f>
        <v>0</v>
      </c>
      <c r="AF21" s="18">
        <v>-1</v>
      </c>
      <c r="AG21" s="20" t="s">
        <v>6</v>
      </c>
      <c r="AH21" s="21" t="s">
        <v>17</v>
      </c>
    </row>
    <row r="22" spans="2:35" ht="18" customHeight="1">
      <c r="B22" s="10" t="s">
        <v>9</v>
      </c>
      <c r="C22" s="30"/>
      <c r="D22" s="34"/>
      <c r="AE22" s="19">
        <f>IF($D22="はい",-1,0)</f>
        <v>0</v>
      </c>
      <c r="AF22" s="18">
        <v>-1</v>
      </c>
      <c r="AG22" s="20" t="s">
        <v>6</v>
      </c>
      <c r="AH22" s="20" t="s">
        <v>17</v>
      </c>
    </row>
    <row r="23" spans="2:35" ht="18" customHeight="1">
      <c r="B23" s="12" t="s">
        <v>12</v>
      </c>
      <c r="C23" s="31"/>
      <c r="D23" s="35"/>
      <c r="AE23" s="19">
        <f>IF($D23="はい",-1,0)</f>
        <v>0</v>
      </c>
      <c r="AF23" s="18">
        <v>-1</v>
      </c>
      <c r="AG23" s="20" t="s">
        <v>6</v>
      </c>
      <c r="AH23" s="20" t="s">
        <v>17</v>
      </c>
    </row>
    <row r="24" spans="2:35" ht="18" customHeight="1">
      <c r="B24" s="10" t="s">
        <v>11</v>
      </c>
      <c r="C24" s="30"/>
      <c r="D24" s="34"/>
      <c r="AE24" s="19">
        <f>IF($D24="はい",-1,0)</f>
        <v>0</v>
      </c>
      <c r="AF24" s="18">
        <v>-1</v>
      </c>
      <c r="AG24" s="20" t="s">
        <v>6</v>
      </c>
      <c r="AH24" s="20" t="s">
        <v>17</v>
      </c>
    </row>
    <row r="25" spans="2:35" ht="18" customHeight="1">
      <c r="B25" s="12" t="s">
        <v>54</v>
      </c>
      <c r="C25" s="31"/>
      <c r="D25" s="35"/>
      <c r="AE25" s="19">
        <f>IF($D25="はい",1,0)</f>
        <v>0</v>
      </c>
      <c r="AF25" s="18">
        <v>1</v>
      </c>
      <c r="AG25" s="20" t="s">
        <v>5</v>
      </c>
      <c r="AH25" s="20" t="s">
        <v>3</v>
      </c>
      <c r="AI25" s="18" t="s">
        <v>14</v>
      </c>
    </row>
    <row r="26" spans="2:35" ht="18" customHeight="1">
      <c r="B26" s="10" t="s">
        <v>40</v>
      </c>
      <c r="C26" s="30"/>
      <c r="D26" s="34"/>
      <c r="AE26" s="19">
        <f>IF($D26="はい",1,0)</f>
        <v>0</v>
      </c>
      <c r="AF26" s="18">
        <v>1</v>
      </c>
      <c r="AG26" s="20" t="s">
        <v>5</v>
      </c>
      <c r="AH26" s="20" t="s">
        <v>3</v>
      </c>
      <c r="AI26" s="18" t="s">
        <v>15</v>
      </c>
    </row>
    <row r="27" spans="2:35" ht="18" customHeight="1">
      <c r="B27" s="12" t="s">
        <v>41</v>
      </c>
      <c r="C27" s="31"/>
      <c r="D27" s="35"/>
      <c r="AE27" s="19">
        <f>IF($D27="はい",1,0)</f>
        <v>0</v>
      </c>
      <c r="AF27" s="18">
        <v>1</v>
      </c>
      <c r="AG27" s="20" t="s">
        <v>5</v>
      </c>
      <c r="AH27" s="20" t="s">
        <v>3</v>
      </c>
      <c r="AI27" s="18" t="s">
        <v>16</v>
      </c>
    </row>
    <row r="28" spans="2:35" ht="18" customHeight="1">
      <c r="B28" s="10" t="s">
        <v>55</v>
      </c>
      <c r="C28" s="30"/>
      <c r="D28" s="34"/>
      <c r="AE28" s="19">
        <f>IF($D28="はい",-1,0)</f>
        <v>0</v>
      </c>
      <c r="AF28" s="18">
        <v>-1</v>
      </c>
      <c r="AG28" s="20" t="s">
        <v>6</v>
      </c>
      <c r="AH28" s="20" t="s">
        <v>3</v>
      </c>
    </row>
    <row r="29" spans="2:35" ht="18" customHeight="1">
      <c r="B29" s="12" t="s">
        <v>8</v>
      </c>
      <c r="C29" s="31"/>
      <c r="D29" s="35"/>
      <c r="AE29" s="19">
        <f>IF($D29="はい",-1,0)</f>
        <v>0</v>
      </c>
      <c r="AF29" s="18">
        <v>-1</v>
      </c>
      <c r="AG29" s="20" t="s">
        <v>6</v>
      </c>
      <c r="AH29" s="20" t="s">
        <v>3</v>
      </c>
    </row>
    <row r="30" spans="2:35" ht="18" customHeight="1">
      <c r="B30" s="10" t="s">
        <v>43</v>
      </c>
      <c r="C30" s="30"/>
      <c r="D30" s="34"/>
      <c r="AE30" s="19">
        <f>IF($D30="はい",1,0)</f>
        <v>0</v>
      </c>
      <c r="AF30" s="18">
        <v>1</v>
      </c>
      <c r="AG30" s="20" t="s">
        <v>5</v>
      </c>
      <c r="AH30" s="22" t="s">
        <v>4</v>
      </c>
      <c r="AI30" s="18" t="s">
        <v>14</v>
      </c>
    </row>
    <row r="31" spans="2:35" ht="18" customHeight="1">
      <c r="B31" s="12" t="s">
        <v>56</v>
      </c>
      <c r="C31" s="31"/>
      <c r="D31" s="35"/>
      <c r="AE31" s="19">
        <f>IF($D31="はい",1,0)</f>
        <v>0</v>
      </c>
      <c r="AF31" s="18">
        <v>1</v>
      </c>
      <c r="AG31" s="20" t="s">
        <v>5</v>
      </c>
      <c r="AH31" s="22" t="s">
        <v>4</v>
      </c>
      <c r="AI31" s="18" t="s">
        <v>15</v>
      </c>
    </row>
    <row r="32" spans="2:35" ht="18" customHeight="1">
      <c r="B32" s="10" t="s">
        <v>42</v>
      </c>
      <c r="C32" s="30"/>
      <c r="D32" s="34"/>
      <c r="AE32" s="19">
        <f>IF($D32="はい",1,0)</f>
        <v>0</v>
      </c>
      <c r="AF32" s="18">
        <v>1</v>
      </c>
      <c r="AG32" s="20" t="s">
        <v>5</v>
      </c>
      <c r="AH32" s="22" t="s">
        <v>4</v>
      </c>
      <c r="AI32" s="18" t="s">
        <v>16</v>
      </c>
    </row>
    <row r="33" spans="2:34" ht="18" customHeight="1" thickBot="1">
      <c r="B33" s="12" t="s">
        <v>57</v>
      </c>
      <c r="C33" s="31"/>
      <c r="D33" s="36"/>
      <c r="AE33" s="19">
        <f>IF($D33="はい",-1,0)</f>
        <v>0</v>
      </c>
      <c r="AF33" s="18">
        <v>-1</v>
      </c>
      <c r="AG33" s="20" t="s">
        <v>6</v>
      </c>
      <c r="AH33" s="18" t="s">
        <v>4</v>
      </c>
    </row>
    <row r="34" spans="2:34" ht="18" customHeight="1" thickTop="1">
      <c r="B34" s="3"/>
      <c r="C34" s="3"/>
      <c r="D34" s="3"/>
      <c r="AE34" s="18">
        <f>SUM(AE4:AE33)</f>
        <v>0</v>
      </c>
    </row>
    <row r="35" spans="2:34" ht="18" customHeight="1">
      <c r="B35" s="14" t="s">
        <v>24</v>
      </c>
      <c r="C35" s="4"/>
      <c r="D35" s="5" t="s">
        <v>27</v>
      </c>
    </row>
    <row r="36" spans="2:34" ht="18" customHeight="1">
      <c r="B36" s="13" t="s">
        <v>26</v>
      </c>
      <c r="C36" s="6"/>
      <c r="D36" s="7" t="str">
        <f>IF(AH36&gt;0.5,"良好","残念")</f>
        <v>残念</v>
      </c>
      <c r="AG36" s="18">
        <f>SUM(AE4:AE7)</f>
        <v>0</v>
      </c>
      <c r="AH36" s="18">
        <f>AG36/3</f>
        <v>0</v>
      </c>
    </row>
    <row r="37" spans="2:34" ht="18" customHeight="1">
      <c r="B37" s="13" t="s">
        <v>20</v>
      </c>
      <c r="C37" s="6"/>
      <c r="D37" s="7" t="str">
        <f>IF(AH37&gt;0.5,"良好","残念")</f>
        <v>残念</v>
      </c>
      <c r="AG37" s="18">
        <f>SUM(AE8:AE13)</f>
        <v>0</v>
      </c>
      <c r="AH37" s="18">
        <f t="shared" ref="AH37:AH41" si="0">AG37/3</f>
        <v>0</v>
      </c>
    </row>
    <row r="38" spans="2:34" ht="18" customHeight="1">
      <c r="B38" s="13" t="s">
        <v>49</v>
      </c>
      <c r="C38" s="6"/>
      <c r="D38" s="7" t="str">
        <f>IF(AH38&gt;0.5,"良好","残念")</f>
        <v>残念</v>
      </c>
      <c r="AG38" s="18">
        <f>SUM(AE14:AE16)</f>
        <v>0</v>
      </c>
      <c r="AH38" s="18">
        <f t="shared" si="0"/>
        <v>0</v>
      </c>
    </row>
    <row r="39" spans="2:34" ht="18" customHeight="1">
      <c r="B39" s="13" t="s">
        <v>21</v>
      </c>
      <c r="C39" s="6"/>
      <c r="D39" s="7" t="str">
        <f>IF(AH39&gt;0.5,"良好","残念")</f>
        <v>残念</v>
      </c>
      <c r="AG39" s="18">
        <f>SUM(AE17:AE24)</f>
        <v>0</v>
      </c>
      <c r="AH39" s="18">
        <f t="shared" si="0"/>
        <v>0</v>
      </c>
    </row>
    <row r="40" spans="2:34" ht="18" customHeight="1">
      <c r="B40" s="13" t="s">
        <v>22</v>
      </c>
      <c r="C40" s="6"/>
      <c r="D40" s="7" t="str">
        <f>IF(AH40&gt;0.5,"良好","残念")</f>
        <v>残念</v>
      </c>
      <c r="AG40" s="18">
        <f>SUM(AE25:AE29)</f>
        <v>0</v>
      </c>
      <c r="AH40" s="18">
        <f t="shared" si="0"/>
        <v>0</v>
      </c>
    </row>
    <row r="41" spans="2:34" ht="18" customHeight="1">
      <c r="B41" s="13" t="s">
        <v>23</v>
      </c>
      <c r="C41" s="6"/>
      <c r="D41" s="7" t="str">
        <f>IF(AH41&gt;0.5,"良好","残念")</f>
        <v>残念</v>
      </c>
      <c r="AG41" s="18">
        <f>SUM(AE30:AE33)</f>
        <v>0</v>
      </c>
      <c r="AH41" s="18">
        <f t="shared" si="0"/>
        <v>0</v>
      </c>
    </row>
    <row r="42" spans="2:34" ht="24">
      <c r="B42" s="15" t="s">
        <v>47</v>
      </c>
      <c r="C42" s="16" t="str">
        <f>IF(AE34&gt;15,"とても","　")</f>
        <v>　</v>
      </c>
      <c r="D42" s="17" t="str">
        <f>IF(AE34&gt;9,"強い","弱い")</f>
        <v>弱い</v>
      </c>
    </row>
    <row r="43" spans="2:34">
      <c r="D43" s="1"/>
    </row>
    <row r="44" spans="2:34" ht="21">
      <c r="B44" s="8" t="s">
        <v>44</v>
      </c>
      <c r="D44" s="1"/>
    </row>
    <row r="45" spans="2:34" ht="21">
      <c r="B45" s="8" t="s">
        <v>45</v>
      </c>
      <c r="D45" s="1"/>
    </row>
    <row r="46" spans="2:34" ht="21">
      <c r="B46" s="8" t="s">
        <v>46</v>
      </c>
      <c r="D46" s="1"/>
    </row>
    <row r="47" spans="2:34">
      <c r="B47" s="24" t="s">
        <v>59</v>
      </c>
      <c r="D47" s="1"/>
    </row>
    <row r="48" spans="2:3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3:4">
      <c r="D129" s="1"/>
    </row>
    <row r="130" spans="3:4">
      <c r="D130" s="1"/>
    </row>
    <row r="131" spans="3:4">
      <c r="D131" s="1"/>
    </row>
    <row r="132" spans="3:4">
      <c r="D132" s="1"/>
    </row>
    <row r="133" spans="3:4">
      <c r="D133" s="1"/>
    </row>
    <row r="134" spans="3:4">
      <c r="D134" s="1"/>
    </row>
    <row r="135" spans="3:4">
      <c r="D135" s="1"/>
    </row>
    <row r="136" spans="3:4">
      <c r="D136" s="1"/>
    </row>
    <row r="137" spans="3:4">
      <c r="D137" s="1"/>
    </row>
    <row r="138" spans="3:4">
      <c r="D138" s="1"/>
    </row>
    <row r="139" spans="3:4">
      <c r="C139" s="2" t="s">
        <v>18</v>
      </c>
    </row>
    <row r="140" spans="3:4">
      <c r="C140" s="2" t="s">
        <v>19</v>
      </c>
    </row>
  </sheetData>
  <sheetProtection password="CC48" sheet="1" objects="1" scenarios="1"/>
  <sortState ref="B4:H32">
    <sortCondition ref="G4:G32"/>
  </sortState>
  <mergeCells count="2">
    <mergeCell ref="C1:D1"/>
    <mergeCell ref="C2:D2"/>
  </mergeCells>
  <phoneticPr fontId="1"/>
  <dataValidations count="1">
    <dataValidation type="list" allowBlank="1" showInputMessage="1" showErrorMessage="1" sqref="D4:D33">
      <formula1>$C$139:$C$140</formula1>
    </dataValidation>
  </dataValidations>
  <pageMargins left="0.11811023622047245" right="0" top="0.35433070866141736" bottom="0.19685039370078741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夫婦年収チェックシート</vt:lpstr>
      <vt:lpstr>夫婦年収チェックシート!Print_Area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sakasita</dc:creator>
  <cp:lastModifiedBy>sakasita</cp:lastModifiedBy>
  <cp:lastPrinted>2018-03-21T10:29:58Z</cp:lastPrinted>
  <dcterms:created xsi:type="dcterms:W3CDTF">2017-12-06T02:57:01Z</dcterms:created>
  <dcterms:modified xsi:type="dcterms:W3CDTF">2018-03-21T10:31:05Z</dcterms:modified>
</cp:coreProperties>
</file>